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B\Statistiques\2017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35" i="1" s="1"/>
  <c r="F34" i="11160"/>
  <c r="C35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35" i="1" s="1"/>
  <c r="F12" i="11160"/>
  <c r="F22" i="11160"/>
  <c r="G35" i="1" s="1"/>
  <c r="H35" i="1" s="1"/>
  <c r="F35" i="1" l="1"/>
  <c r="A28" i="11160"/>
  <c r="B35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<sst xmlns="http://schemas.openxmlformats.org/spreadsheetml/2006/main" count="58" uniqueCount="34">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</sst>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\ yy"/>
    <numFmt numFmtId="166" formatCode="mmmm\ yy"/>
    <numFmt numFmtId="167" formatCode="0.000000000000"/>
    <numFmt numFmtId="169" formatCode="#,##0.000"/>
  </numFmts>
  <fonts count="1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sz val="10"/>
      <color indexed="8"/>
      <name val="MS Sans Serif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7" fontId="0" fillId="0" borderId="0" xfId="0" applyNumberFormat="1"/>
    <xf numFmtId="3" fontId="0" fillId="0" borderId="0" xfId="0" applyNumberFormat="1"/>
    <xf numFmtId="169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6" fontId="6" fillId="2" borderId="14" xfId="0" applyNumberFormat="1" applyFont="1" applyFill="1" applyBorder="1" applyAlignment="1">
      <alignment horizontal="centerContinuous" vertical="center"/>
    </xf>
    <xf numFmtId="166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9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5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9" fontId="8" fillId="0" borderId="17" xfId="0" applyNumberFormat="1" applyFon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69" fontId="9" fillId="0" borderId="8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2" fillId="0" borderId="10" xfId="0" applyNumberFormat="1" applyFont="1" applyBorder="1"/>
    <xf numFmtId="169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9" fontId="14" fillId="0" borderId="6" xfId="0" applyNumberFormat="1" applyFont="1" applyFill="1" applyBorder="1"/>
    <xf numFmtId="0" fontId="15" fillId="0" borderId="0" xfId="0" applyFont="1" applyFill="1"/>
    <xf numFmtId="165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169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9" fontId="8" fillId="0" borderId="6" xfId="0" applyNumberFormat="1" applyFont="1" applyFill="1" applyBorder="1"/>
    <xf numFmtId="169" fontId="9" fillId="0" borderId="6" xfId="0" applyNumberFormat="1" applyFont="1" applyFill="1" applyBorder="1"/>
    <xf numFmtId="165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/>
    </xf>
    <xf numFmtId="169" fontId="9" fillId="0" borderId="0" xfId="0" applyNumberFormat="1" applyFont="1" applyFill="1" applyBorder="1" applyAlignment="1">
      <alignment vertical="center"/>
    </xf>
    <xf numFmtId="169" fontId="9" fillId="0" borderId="5" xfId="0" applyNumberFormat="1" applyFont="1" applyFill="1" applyBorder="1"/>
    <xf numFmtId="169" fontId="8" fillId="0" borderId="20" xfId="0" applyNumberFormat="1" applyFont="1" applyBorder="1" applyAlignment="1">
      <alignment vertical="center"/>
    </xf>
    <xf numFmtId="165" fontId="8" fillId="3" borderId="18" xfId="0" applyNumberFormat="1" applyFont="1" applyFill="1" applyBorder="1" applyAlignment="1">
      <alignment vertical="center"/>
    </xf>
    <xf numFmtId="169" fontId="8" fillId="0" borderId="19" xfId="0" applyNumberFormat="1" applyFont="1" applyBorder="1" applyAlignment="1">
      <alignment vertical="center"/>
    </xf>
    <xf numFmtId="169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382208"/>
        <c:axId val="184875934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735408"/>
        <c:axId val="1848752816"/>
      </c:lineChart>
      <c:catAx>
        <c:axId val="1380382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875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875934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382208"/>
        <c:crosses val="autoZero"/>
        <c:crossBetween val="between"/>
        <c:majorUnit val="100"/>
      </c:valAx>
      <c:catAx>
        <c:axId val="184873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8752816"/>
        <c:crosses val="autoZero"/>
        <c:auto val="0"/>
        <c:lblAlgn val="ctr"/>
        <c:lblOffset val="100"/>
        <c:noMultiLvlLbl val="0"/>
      </c:catAx>
      <c:valAx>
        <c:axId val="18487528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487354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22" workbookViewId="0">
      <selection activeCell="A3" sqref="A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42856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35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35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47">
        <v>42856</v>
      </c>
      <c r="B35" s="48">
        <f>'Stat. détaillée'!F12</f>
        <v>4141</v>
      </c>
      <c r="C35" s="49">
        <f>'Stat. détaillée'!F34</f>
        <v>269.49</v>
      </c>
      <c r="D35" s="49">
        <f>'Stat. détaillée'!F35</f>
        <v>245.48399999999998</v>
      </c>
      <c r="E35" s="39">
        <f>'Stat. détaillée'!F36</f>
        <v>24.006000000000029</v>
      </c>
      <c r="F35" s="39">
        <f t="shared" si="2"/>
        <v>-5.5469999999997412</v>
      </c>
      <c r="G35" s="50">
        <f>'Stat. détaillée'!F22</f>
        <v>3956.366</v>
      </c>
      <c r="H35" s="39">
        <f t="shared" si="3"/>
        <v>18.459000000000287</v>
      </c>
    </row>
    <row r="36" spans="1:8" ht="18" customHeight="1" x14ac:dyDescent="0.2">
      <c r="A36" s="17" t="s">
        <v>31</v>
      </c>
      <c r="C36" s="26"/>
      <c r="D36" s="26"/>
      <c r="E36" s="42"/>
      <c r="F36" s="43"/>
      <c r="G36" s="44"/>
      <c r="H36" s="44"/>
    </row>
    <row r="37" spans="1:8" ht="18" customHeight="1" x14ac:dyDescent="0.2">
      <c r="A37" s="17" t="s">
        <v>19</v>
      </c>
      <c r="E37" s="28"/>
      <c r="F37" s="28"/>
      <c r="G37" s="28"/>
      <c r="H37" s="28"/>
    </row>
    <row r="38" spans="1:8" ht="18" customHeight="1" x14ac:dyDescent="0.2">
      <c r="E38" s="26"/>
      <c r="F38" s="26"/>
    </row>
    <row r="39" spans="1:8" ht="18" customHeight="1" x14ac:dyDescent="0.2"/>
    <row r="40" spans="1:8" ht="18" customHeight="1" x14ac:dyDescent="0.2"/>
    <row r="41" spans="1:8" ht="18" customHeight="1" x14ac:dyDescent="0.2">
      <c r="E41" s="25"/>
      <c r="F41" s="25"/>
    </row>
    <row r="42" spans="1:8" ht="18" customHeight="1" x14ac:dyDescent="0.2">
      <c r="E42" s="25"/>
      <c r="F42" s="25"/>
    </row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42856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1019</v>
      </c>
      <c r="C8" s="7">
        <v>876</v>
      </c>
      <c r="D8" s="7">
        <v>0</v>
      </c>
      <c r="E8" s="7">
        <v>0</v>
      </c>
      <c r="F8" s="7">
        <f>B8+C8+D8+E8</f>
        <v>1895</v>
      </c>
    </row>
    <row r="9" spans="1:8" ht="18" customHeight="1" x14ac:dyDescent="0.2">
      <c r="A9" s="3" t="s">
        <v>27</v>
      </c>
      <c r="B9" s="7">
        <v>172</v>
      </c>
      <c r="C9" s="7">
        <v>167</v>
      </c>
      <c r="D9" s="7">
        <v>3</v>
      </c>
      <c r="E9" s="7">
        <v>0</v>
      </c>
      <c r="F9" s="7">
        <f t="shared" ref="F9:F11" si="0">B9+C9+D9+E9</f>
        <v>342</v>
      </c>
    </row>
    <row r="10" spans="1:8" ht="18" customHeight="1" x14ac:dyDescent="0.2">
      <c r="A10" s="3" t="s">
        <v>25</v>
      </c>
      <c r="B10" s="7">
        <v>388</v>
      </c>
      <c r="C10" s="7">
        <v>1189</v>
      </c>
      <c r="D10" s="7">
        <v>43</v>
      </c>
      <c r="E10" s="7">
        <v>0</v>
      </c>
      <c r="F10" s="7">
        <f t="shared" si="0"/>
        <v>1620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284</v>
      </c>
      <c r="F11" s="7">
        <f t="shared" si="0"/>
        <v>284</v>
      </c>
    </row>
    <row r="12" spans="1:8" ht="18" customHeight="1" x14ac:dyDescent="0.2">
      <c r="A12" s="4" t="s">
        <v>10</v>
      </c>
      <c r="B12" s="7">
        <f>SUM(B8:B11)</f>
        <v>1579</v>
      </c>
      <c r="C12" s="7">
        <f t="shared" ref="C12:E12" si="1">SUM(C8:C11)</f>
        <v>2232</v>
      </c>
      <c r="D12" s="7">
        <f t="shared" si="1"/>
        <v>46</v>
      </c>
      <c r="E12" s="7">
        <f t="shared" si="1"/>
        <v>284</v>
      </c>
      <c r="F12" s="6">
        <f>SUM(F8:F11)</f>
        <v>4141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632.69799999999998</v>
      </c>
      <c r="C18" s="54">
        <v>2665.105</v>
      </c>
      <c r="D18" s="54">
        <v>0</v>
      </c>
      <c r="E18" s="54">
        <v>0</v>
      </c>
      <c r="F18" s="34">
        <f>SUM(B18:E18)</f>
        <v>3297.8029999999999</v>
      </c>
    </row>
    <row r="19" spans="1:7" ht="18" customHeight="1" x14ac:dyDescent="0.2">
      <c r="A19" s="3" t="s">
        <v>27</v>
      </c>
      <c r="B19" s="54">
        <v>58.35</v>
      </c>
      <c r="C19" s="54">
        <v>103.947</v>
      </c>
      <c r="D19" s="54">
        <v>0.51600000000000001</v>
      </c>
      <c r="E19" s="54">
        <v>0</v>
      </c>
      <c r="F19" s="34">
        <f t="shared" ref="F19:F21" si="2">SUM(B19:E19)</f>
        <v>162.81299999999999</v>
      </c>
    </row>
    <row r="20" spans="1:7" ht="18" customHeight="1" x14ac:dyDescent="0.2">
      <c r="A20" s="3" t="s">
        <v>25</v>
      </c>
      <c r="B20" s="54">
        <v>166.19900000000001</v>
      </c>
      <c r="C20" s="54">
        <v>263.30900000000003</v>
      </c>
      <c r="D20" s="54">
        <v>23.818000000000001</v>
      </c>
      <c r="E20" s="54">
        <v>0</v>
      </c>
      <c r="F20" s="34">
        <f t="shared" si="2"/>
        <v>453.32600000000002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42.423999999999999</v>
      </c>
      <c r="F21" s="34">
        <f t="shared" si="2"/>
        <v>42.423999999999999</v>
      </c>
    </row>
    <row r="22" spans="1:7" ht="16.5" customHeight="1" x14ac:dyDescent="0.2">
      <c r="A22" s="4" t="s">
        <v>10</v>
      </c>
      <c r="B22" s="34">
        <f>SUM(B18:B21)</f>
        <v>857.24700000000007</v>
      </c>
      <c r="C22" s="34">
        <f>SUM(C18:C21)</f>
        <v>3032.3610000000003</v>
      </c>
      <c r="D22" s="34">
        <f>SUM(D18:D21)</f>
        <v>24.334000000000003</v>
      </c>
      <c r="E22" s="34">
        <f>SUM(E18:E21)</f>
        <v>42.423999999999999</v>
      </c>
      <c r="F22" s="45">
        <f>SUM(F18:F21)</f>
        <v>3956.366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4141</v>
      </c>
      <c r="B28" s="52">
        <v>2651</v>
      </c>
      <c r="C28" s="52">
        <v>1491</v>
      </c>
      <c r="D28" s="52">
        <v>13166</v>
      </c>
      <c r="E28" s="53">
        <v>14657</v>
      </c>
      <c r="F28" s="60">
        <v>3640.3270000000002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34.226999999999997</v>
      </c>
      <c r="C34" s="54">
        <v>234.96799999999999</v>
      </c>
      <c r="D34" s="54">
        <v>0.26400000000000001</v>
      </c>
      <c r="E34" s="54">
        <v>3.1E-2</v>
      </c>
      <c r="F34" s="54">
        <f>SUM(B34:E34)</f>
        <v>269.49</v>
      </c>
    </row>
    <row r="35" spans="1:12" ht="18" customHeight="1" x14ac:dyDescent="0.2">
      <c r="A35" s="70" t="s">
        <v>17</v>
      </c>
      <c r="B35" s="54">
        <v>32.994999999999997</v>
      </c>
      <c r="C35" s="54">
        <v>212.37899999999999</v>
      </c>
      <c r="D35" s="54">
        <v>0.106</v>
      </c>
      <c r="E35" s="54">
        <v>4.0000000000000001E-3</v>
      </c>
      <c r="F35" s="54">
        <f>SUM(B35:E35)</f>
        <v>245.48399999999998</v>
      </c>
    </row>
    <row r="36" spans="1:12" ht="18" customHeight="1" x14ac:dyDescent="0.2">
      <c r="A36" s="71" t="s">
        <v>18</v>
      </c>
      <c r="B36" s="54">
        <f>B34-B35</f>
        <v>1.2319999999999993</v>
      </c>
      <c r="C36" s="54">
        <f>C34-C35</f>
        <v>22.588999999999999</v>
      </c>
      <c r="D36" s="54">
        <f>D34-D35</f>
        <v>0.15800000000000003</v>
      </c>
      <c r="E36" s="54">
        <f>E34-E35</f>
        <v>2.7E-2</v>
      </c>
      <c r="F36" s="55">
        <f>F34-F35</f>
        <v>24.006000000000029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0.76400000000000001</v>
      </c>
      <c r="C42" s="54">
        <v>1.321</v>
      </c>
      <c r="D42" s="54">
        <v>1.0999999999999999E-2</v>
      </c>
      <c r="E42" s="54">
        <v>4.9000000000000002E-2</v>
      </c>
      <c r="F42" s="55">
        <f>SUM(B42:E42)</f>
        <v>2.145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2017-06-29T08:29:48Z</cp:lastPrinted>
  <dcterms:created xsi:type="dcterms:W3CDTF">1997-03-26T15:07:49Z</dcterms:created>
  <dcterms:modified xsi:type="dcterms:W3CDTF">2017-07-18T06:33:14Z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