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Z:\Statistiques\2022\"/>
    </mc:Choice>
  </mc:AlternateContent>
  <xr:revisionPtr revIDLastSave="0" documentId="13_ncr:1_{94C44D30-A9F8-42FC-A7BE-2C71A7E06778}" xr6:coauthVersionLast="36" xr6:coauthVersionMax="36" xr10:uidLastSave="{00000000-0000-0000-0000-000000000000}"/>
  <bookViews>
    <workbookView xWindow="-20" yWindow="-20" windowWidth="12080" windowHeight="5450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8" i="1" l="1"/>
  <c r="F38" i="1" s="1"/>
  <c r="F42" i="11160" l="1"/>
  <c r="H37" i="1" l="1"/>
  <c r="F37" i="1"/>
  <c r="H35" i="1" l="1"/>
  <c r="H36" i="1"/>
  <c r="F36" i="1" s="1"/>
  <c r="F35" i="1" l="1"/>
  <c r="H34" i="1" l="1"/>
  <c r="F34" i="1" s="1"/>
  <c r="H33" i="1" l="1"/>
  <c r="F33" i="1" s="1"/>
  <c r="F8" i="11160" l="1"/>
  <c r="F9" i="11160"/>
  <c r="F10" i="11160"/>
  <c r="F11" i="11160"/>
  <c r="H32" i="1" l="1"/>
  <c r="F32" i="1" s="1"/>
  <c r="H31" i="1" l="1"/>
  <c r="F31" i="1" s="1"/>
  <c r="H30" i="1" l="1"/>
  <c r="F30" i="1" s="1"/>
  <c r="H29" i="1" l="1"/>
  <c r="F29" i="1" s="1"/>
  <c r="H26" i="1" l="1"/>
  <c r="H27" i="1"/>
  <c r="H28" i="1"/>
  <c r="F28" i="1" s="1"/>
  <c r="F27" i="1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9" i="1"/>
  <c r="C39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9" i="1" l="1"/>
  <c r="F12" i="11160"/>
  <c r="A28" i="11160" s="1"/>
  <c r="F22" i="11160"/>
  <c r="G39" i="1" s="1"/>
  <c r="H39" i="1" s="1"/>
  <c r="F39" i="1" s="1"/>
  <c r="B39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<sst xmlns="http://schemas.openxmlformats.org/spreadsheetml/2006/main" count="57" uniqueCount="32">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</sst>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3" fontId="8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activeCell="C32" sqref="C32"/>
    </sheetView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44834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3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9" si="0">H7-E7</f>
        <v>32.782999999999845</v>
      </c>
      <c r="G7" s="14">
        <v>4789.7969999999996</v>
      </c>
      <c r="H7" s="14">
        <f t="shared" ref="H7:H39" si="1">G7-G6</f>
        <v>70.882999999999811</v>
      </c>
    </row>
    <row r="8" spans="1:8" ht="18" customHeight="1" x14ac:dyDescent="0.3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3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3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3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3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3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3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3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3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3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3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3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3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3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3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3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3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3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3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3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3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3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3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3">
      <c r="A31" s="12">
        <v>44562</v>
      </c>
      <c r="B31" s="13">
        <v>3474</v>
      </c>
      <c r="C31" s="14">
        <v>372.55999999999995</v>
      </c>
      <c r="D31" s="14">
        <v>384.90600000000001</v>
      </c>
      <c r="E31" s="14">
        <v>-12.346</v>
      </c>
      <c r="F31" s="14">
        <f t="shared" si="0"/>
        <v>-161.01999999999998</v>
      </c>
      <c r="G31" s="14">
        <v>5686.1189999999997</v>
      </c>
      <c r="H31" s="14">
        <f t="shared" si="1"/>
        <v>-173.36599999999999</v>
      </c>
    </row>
    <row r="32" spans="1:8" ht="18" customHeight="1" x14ac:dyDescent="0.3">
      <c r="A32" s="12">
        <v>44593</v>
      </c>
      <c r="B32" s="13">
        <v>3465</v>
      </c>
      <c r="C32" s="14">
        <v>357.00200000000007</v>
      </c>
      <c r="D32" s="14">
        <v>376.73499999999996</v>
      </c>
      <c r="E32" s="14">
        <v>-19.733000000000001</v>
      </c>
      <c r="F32" s="14">
        <f t="shared" si="0"/>
        <v>-121.33700000000061</v>
      </c>
      <c r="G32" s="14">
        <v>5545.0489999999991</v>
      </c>
      <c r="H32" s="14">
        <f t="shared" si="1"/>
        <v>-141.07000000000062</v>
      </c>
    </row>
    <row r="33" spans="1:8" ht="18" customHeight="1" x14ac:dyDescent="0.3">
      <c r="A33" s="12">
        <v>44621</v>
      </c>
      <c r="B33" s="13">
        <v>3459</v>
      </c>
      <c r="C33" s="14">
        <v>459.32600000000002</v>
      </c>
      <c r="D33" s="14">
        <v>474.197</v>
      </c>
      <c r="E33" s="14">
        <v>-14.870999999999981</v>
      </c>
      <c r="F33" s="14">
        <f t="shared" si="0"/>
        <v>27.164000000000556</v>
      </c>
      <c r="G33" s="14">
        <v>5557.3419999999996</v>
      </c>
      <c r="H33" s="14">
        <f t="shared" si="1"/>
        <v>12.293000000000575</v>
      </c>
    </row>
    <row r="34" spans="1:8" ht="18" customHeight="1" x14ac:dyDescent="0.3">
      <c r="A34" s="12">
        <v>44652</v>
      </c>
      <c r="B34" s="13">
        <v>3454</v>
      </c>
      <c r="C34" s="14">
        <v>360.84700000000004</v>
      </c>
      <c r="D34" s="14">
        <v>376.07</v>
      </c>
      <c r="E34" s="14">
        <v>-15.222999999999956</v>
      </c>
      <c r="F34" s="14">
        <f t="shared" si="0"/>
        <v>-65.014999999998508</v>
      </c>
      <c r="G34" s="14">
        <v>5477.1040000000012</v>
      </c>
      <c r="H34" s="14">
        <f t="shared" si="1"/>
        <v>-80.237999999998465</v>
      </c>
    </row>
    <row r="35" spans="1:8" ht="18" customHeight="1" x14ac:dyDescent="0.3">
      <c r="A35" s="12">
        <v>44682</v>
      </c>
      <c r="B35" s="13">
        <v>3443</v>
      </c>
      <c r="C35" s="14">
        <v>381.029</v>
      </c>
      <c r="D35" s="14">
        <v>398.37499999999994</v>
      </c>
      <c r="E35" s="14">
        <v>-17.346</v>
      </c>
      <c r="F35" s="14">
        <f t="shared" si="0"/>
        <v>-91.909000000001015</v>
      </c>
      <c r="G35" s="14">
        <v>5367.8490000000002</v>
      </c>
      <c r="H35" s="14">
        <f t="shared" si="1"/>
        <v>-109.25500000000102</v>
      </c>
    </row>
    <row r="36" spans="1:8" ht="18" customHeight="1" x14ac:dyDescent="0.3">
      <c r="A36" s="12">
        <v>44713</v>
      </c>
      <c r="B36" s="13">
        <v>3432</v>
      </c>
      <c r="C36" s="14">
        <v>375.77199999999993</v>
      </c>
      <c r="D36" s="14">
        <v>401.20600000000002</v>
      </c>
      <c r="E36" s="14">
        <v>-25.434000000000001</v>
      </c>
      <c r="F36" s="14">
        <f t="shared" si="0"/>
        <v>-172.79699999999977</v>
      </c>
      <c r="G36" s="14">
        <v>5169.6180000000004</v>
      </c>
      <c r="H36" s="14">
        <f t="shared" si="1"/>
        <v>-198.23099999999977</v>
      </c>
    </row>
    <row r="37" spans="1:8" ht="18" customHeight="1" x14ac:dyDescent="0.3">
      <c r="A37" s="12">
        <v>44743</v>
      </c>
      <c r="B37" s="13">
        <v>3422</v>
      </c>
      <c r="C37" s="14">
        <v>361.53500000000003</v>
      </c>
      <c r="D37" s="14">
        <v>382.54399999999998</v>
      </c>
      <c r="E37" s="14">
        <v>-21.008999999999958</v>
      </c>
      <c r="F37" s="14">
        <f t="shared" si="0"/>
        <v>230.43999999999863</v>
      </c>
      <c r="G37" s="14">
        <v>5379.0489999999991</v>
      </c>
      <c r="H37" s="14">
        <f t="shared" si="1"/>
        <v>209.43099999999868</v>
      </c>
    </row>
    <row r="38" spans="1:8" ht="18" customHeight="1" x14ac:dyDescent="0.3">
      <c r="A38" s="12">
        <v>44774</v>
      </c>
      <c r="B38" s="13">
        <v>3413</v>
      </c>
      <c r="C38" s="14">
        <v>355.17300000000006</v>
      </c>
      <c r="D38" s="14">
        <v>359.45400000000001</v>
      </c>
      <c r="E38" s="14">
        <v>-4.2809999999999997</v>
      </c>
      <c r="F38" s="14">
        <f t="shared" si="0"/>
        <v>-74.406999999998277</v>
      </c>
      <c r="G38" s="14">
        <v>5300.3610000000008</v>
      </c>
      <c r="H38" s="14">
        <f t="shared" si="1"/>
        <v>-78.687999999998283</v>
      </c>
    </row>
    <row r="39" spans="1:8" ht="18" customHeight="1" x14ac:dyDescent="0.3">
      <c r="A39" s="12">
        <v>44805</v>
      </c>
      <c r="B39" s="13">
        <f>'Stat. détaillée'!F12</f>
        <v>3403</v>
      </c>
      <c r="C39" s="14">
        <f>'Stat. détaillée'!F34</f>
        <v>363.52199999999999</v>
      </c>
      <c r="D39" s="14">
        <f>'Stat. détaillée'!F35</f>
        <v>404.44799999999998</v>
      </c>
      <c r="E39" s="14">
        <f>'Stat. détaillée'!F36</f>
        <v>-40.925999999999988</v>
      </c>
      <c r="F39" s="14">
        <f t="shared" si="0"/>
        <v>-221.50000000000131</v>
      </c>
      <c r="G39" s="14">
        <f>'Stat. détaillée'!F22</f>
        <v>5037.9349999999995</v>
      </c>
      <c r="H39" s="14">
        <f t="shared" si="1"/>
        <v>-262.4260000000013</v>
      </c>
    </row>
    <row r="40" spans="1:8" ht="18" customHeight="1" x14ac:dyDescent="0.3">
      <c r="A40" s="17" t="s">
        <v>29</v>
      </c>
      <c r="B40" s="9"/>
      <c r="C40" s="9"/>
      <c r="D40" s="9"/>
      <c r="E40" s="9"/>
      <c r="F40" s="9"/>
      <c r="G40" s="9"/>
      <c r="H40" s="9"/>
    </row>
    <row r="41" spans="1:8" ht="18" customHeight="1" x14ac:dyDescent="0.3">
      <c r="E41" s="2"/>
      <c r="F41" s="2"/>
    </row>
    <row r="42" spans="1:8" ht="18" customHeight="1" x14ac:dyDescent="0.3"/>
    <row r="43" spans="1:8" ht="18" customHeight="1" x14ac:dyDescent="0.3"/>
    <row r="44" spans="1:8" ht="18" customHeight="1" x14ac:dyDescent="0.3">
      <c r="E44" s="1"/>
      <c r="F44" s="1"/>
    </row>
    <row r="45" spans="1:8" ht="18" customHeight="1" x14ac:dyDescent="0.3">
      <c r="E45" s="1"/>
      <c r="F45" s="1"/>
    </row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B22" sqref="B22"/>
    </sheetView>
  </sheetViews>
  <sheetFormatPr defaultColWidth="8.7265625" defaultRowHeight="13.5" x14ac:dyDescent="0.3"/>
  <cols>
    <col min="1" max="1" width="19.81640625" style="20" customWidth="1"/>
    <col min="2" max="2" width="12.81640625" style="20" customWidth="1"/>
    <col min="3" max="3" width="12.1796875" style="20" customWidth="1"/>
    <col min="4" max="4" width="13.54296875" style="20" customWidth="1"/>
    <col min="5" max="5" width="12" style="20" bestFit="1" customWidth="1"/>
    <col min="6" max="6" width="15" style="20" customWidth="1"/>
    <col min="7" max="7" width="8.26953125" style="20" customWidth="1"/>
    <col min="8" max="8" width="5.26953125" style="20" customWidth="1"/>
    <col min="9" max="9" width="16.7265625" style="20" customWidth="1"/>
    <col min="10" max="10" width="10.7265625" style="20" customWidth="1"/>
    <col min="11" max="11" width="15" style="20" customWidth="1"/>
    <col min="12" max="12" width="10.7265625" style="20" customWidth="1"/>
    <col min="13" max="13" width="12" style="20" customWidth="1"/>
    <col min="14" max="14" width="15" style="20" customWidth="1"/>
    <col min="15" max="16384" width="8.7265625" style="2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3">
      <c r="A2" s="38">
        <f>'Evolution générale'!A2</f>
        <v>44834</v>
      </c>
      <c r="B2" s="39"/>
      <c r="C2" s="39"/>
      <c r="D2" s="39"/>
      <c r="E2" s="39"/>
      <c r="F2" s="40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834</v>
      </c>
      <c r="C8" s="23">
        <v>799</v>
      </c>
      <c r="D8" s="23">
        <v>0</v>
      </c>
      <c r="E8" s="23">
        <v>0</v>
      </c>
      <c r="F8" s="23">
        <f>B8+C8+D8+E8</f>
        <v>1633</v>
      </c>
    </row>
    <row r="9" spans="1:8" ht="18" customHeight="1" x14ac:dyDescent="0.3">
      <c r="A9" s="24" t="s">
        <v>25</v>
      </c>
      <c r="B9" s="13">
        <v>104</v>
      </c>
      <c r="C9" s="13">
        <v>121</v>
      </c>
      <c r="D9" s="13">
        <v>2</v>
      </c>
      <c r="E9" s="13">
        <v>0</v>
      </c>
      <c r="F9" s="13">
        <f t="shared" ref="F9:F11" si="0">B9+C9+D9+E9</f>
        <v>227</v>
      </c>
    </row>
    <row r="10" spans="1:8" ht="18" customHeight="1" x14ac:dyDescent="0.3">
      <c r="A10" s="24" t="s">
        <v>23</v>
      </c>
      <c r="B10" s="13">
        <v>281</v>
      </c>
      <c r="C10" s="13">
        <v>1011</v>
      </c>
      <c r="D10" s="13">
        <v>41</v>
      </c>
      <c r="E10" s="13">
        <v>0</v>
      </c>
      <c r="F10" s="13">
        <f t="shared" si="0"/>
        <v>1333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210</v>
      </c>
      <c r="F11" s="26">
        <f t="shared" si="0"/>
        <v>210</v>
      </c>
    </row>
    <row r="12" spans="1:8" ht="18" customHeight="1" x14ac:dyDescent="0.3">
      <c r="A12" s="27" t="s">
        <v>10</v>
      </c>
      <c r="B12" s="33">
        <f>SUM(B8:B11)</f>
        <v>1219</v>
      </c>
      <c r="C12" s="33">
        <f t="shared" ref="C12:E12" si="1">SUM(C8:C11)</f>
        <v>1931</v>
      </c>
      <c r="D12" s="33">
        <f t="shared" si="1"/>
        <v>43</v>
      </c>
      <c r="E12" s="33">
        <f t="shared" si="1"/>
        <v>210</v>
      </c>
      <c r="F12" s="28">
        <f>SUM(F8:F11)</f>
        <v>3403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634.76</v>
      </c>
      <c r="C18" s="29">
        <v>3454.1320000000001</v>
      </c>
      <c r="D18" s="29">
        <v>0</v>
      </c>
      <c r="E18" s="29">
        <v>0</v>
      </c>
      <c r="F18" s="29">
        <f>SUM(B18:E18)</f>
        <v>4088.8919999999998</v>
      </c>
    </row>
    <row r="19" spans="1:6" ht="18" customHeight="1" x14ac:dyDescent="0.3">
      <c r="A19" s="24" t="s">
        <v>25</v>
      </c>
      <c r="B19" s="14">
        <v>44.515999999999998</v>
      </c>
      <c r="C19" s="14">
        <v>113.645</v>
      </c>
      <c r="D19" s="14">
        <v>0.27900000000000003</v>
      </c>
      <c r="E19" s="14">
        <v>0</v>
      </c>
      <c r="F19" s="14">
        <f t="shared" ref="F19:F21" si="2">SUM(B19:E19)</f>
        <v>158.44</v>
      </c>
    </row>
    <row r="20" spans="1:6" ht="18" customHeight="1" x14ac:dyDescent="0.3">
      <c r="A20" s="24" t="s">
        <v>23</v>
      </c>
      <c r="B20" s="14">
        <v>210.59399999999999</v>
      </c>
      <c r="C20" s="14">
        <v>462.66</v>
      </c>
      <c r="D20" s="14">
        <v>36.478000000000002</v>
      </c>
      <c r="E20" s="14">
        <v>0</v>
      </c>
      <c r="F20" s="14">
        <f t="shared" si="2"/>
        <v>709.73199999999997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80.870999999999995</v>
      </c>
      <c r="F21" s="30">
        <f t="shared" si="2"/>
        <v>80.870999999999995</v>
      </c>
    </row>
    <row r="22" spans="1:6" ht="16.5" customHeight="1" x14ac:dyDescent="0.3">
      <c r="A22" s="27" t="s">
        <v>10</v>
      </c>
      <c r="B22" s="34">
        <f>SUM(B18:B21)</f>
        <v>889.86999999999989</v>
      </c>
      <c r="C22" s="34">
        <f>SUM(C18:C21)</f>
        <v>4030.4369999999999</v>
      </c>
      <c r="D22" s="34">
        <f>SUM(D18:D21)</f>
        <v>36.757000000000005</v>
      </c>
      <c r="E22" s="34">
        <f>SUM(E18:E21)</f>
        <v>80.870999999999995</v>
      </c>
      <c r="F22" s="31">
        <f>SUM(F18:F21)</f>
        <v>5037.9349999999995</v>
      </c>
    </row>
    <row r="25" spans="1:6" x14ac:dyDescent="0.3">
      <c r="A25" s="21" t="s">
        <v>21</v>
      </c>
    </row>
    <row r="27" spans="1:6" ht="54.5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3403</v>
      </c>
      <c r="B28" s="15">
        <v>2221</v>
      </c>
      <c r="C28" s="15">
        <v>1182</v>
      </c>
      <c r="D28" s="15">
        <v>13186</v>
      </c>
      <c r="E28" s="15">
        <v>14368</v>
      </c>
      <c r="F28" s="16">
        <v>4610.88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29.28</v>
      </c>
      <c r="C34" s="29">
        <v>334.20100000000002</v>
      </c>
      <c r="D34" s="29">
        <v>2.9000000000000001E-2</v>
      </c>
      <c r="E34" s="29">
        <v>1.2E-2</v>
      </c>
      <c r="F34" s="29">
        <f>SUM(B34:E34)</f>
        <v>363.52199999999999</v>
      </c>
    </row>
    <row r="35" spans="1:6" ht="18" customHeight="1" x14ac:dyDescent="0.3">
      <c r="A35" s="24" t="s">
        <v>30</v>
      </c>
      <c r="B35" s="14">
        <v>33.973999999999997</v>
      </c>
      <c r="C35" s="14">
        <v>369.87799999999999</v>
      </c>
      <c r="D35" s="14">
        <v>0.47499999999999998</v>
      </c>
      <c r="E35" s="14">
        <v>0.121</v>
      </c>
      <c r="F35" s="11">
        <f>SUM(B35:E35)</f>
        <v>404.44799999999998</v>
      </c>
    </row>
    <row r="36" spans="1:6" ht="18" customHeight="1" x14ac:dyDescent="0.3">
      <c r="A36" s="25" t="s">
        <v>17</v>
      </c>
      <c r="B36" s="16">
        <f>B34-B35</f>
        <v>-4.6939999999999955</v>
      </c>
      <c r="C36" s="16">
        <f>C34-C35</f>
        <v>-35.676999999999964</v>
      </c>
      <c r="D36" s="16">
        <f>D34-D35</f>
        <v>-0.44599999999999995</v>
      </c>
      <c r="E36" s="16">
        <f>E34-E35</f>
        <v>-0.109</v>
      </c>
      <c r="F36" s="32">
        <f>F34-F35</f>
        <v>-40.925999999999988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1.2130000000000001</v>
      </c>
      <c r="C42" s="16">
        <v>2.286</v>
      </c>
      <c r="D42" s="16">
        <v>0</v>
      </c>
      <c r="E42" s="16">
        <v>4.0000000000000001E-3</v>
      </c>
      <c r="F42" s="32">
        <f>SUM(B42:E42)</f>
        <v>3.5030000000000001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2022-10-26T07:30:31Z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