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Statistiques\2023\"/>
    </mc:Choice>
  </mc:AlternateContent>
  <xr:revisionPtr revIDLastSave="0" documentId="13_ncr:1_{3A100FC6-C333-4785-9A90-909D7BD09C5D}" xr6:coauthVersionLast="47" xr6:coauthVersionMax="47" xr10:uidLastSave="{00000000-0000-0000-0000-000000000000}"/>
  <bookViews>
    <workbookView xWindow="-110" yWindow="-110" windowWidth="19420" windowHeight="1042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1160" l="1"/>
  <c r="H31" i="1"/>
  <c r="F31" i="1" s="1"/>
  <c r="H30" i="1" l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 s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/>
  <c r="H17" i="1"/>
  <c r="F17" i="1" s="1"/>
  <c r="H16" i="1"/>
  <c r="F16" i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/>
  <c r="H7" i="1"/>
  <c r="F7" i="1" s="1"/>
  <c r="F30" i="1" l="1"/>
  <c r="F42" i="11160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32" i="1"/>
  <c r="C32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2" i="1" l="1"/>
  <c r="F12" i="11160"/>
  <c r="F22" i="11160"/>
  <c r="G32" i="1" s="1"/>
  <c r="H32" i="1" s="1"/>
  <c r="F32" i="1" l="1"/>
  <c r="B32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<sst xmlns="http://schemas.openxmlformats.org/spreadsheetml/2006/main" count="57" uniqueCount="32">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</sst>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32</xdr:row>
      <xdr:rowOff>0</xdr:rowOff>
    </xdr:from>
    <xdr:to>
      <xdr:col>8</xdr:col>
      <xdr:colOff>0</xdr:colOff>
      <xdr:row>32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workbookViewId="0">
      <selection activeCell="A18" sqref="A18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44958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3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2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3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3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3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3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3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3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3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3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3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3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3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3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3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3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3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3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3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3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3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3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3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3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3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3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:H32" si="2">G31-G30</f>
        <v>163.57199999999921</v>
      </c>
    </row>
    <row r="32" spans="1:8" ht="18" customHeight="1" x14ac:dyDescent="0.3">
      <c r="A32" s="12">
        <v>44958</v>
      </c>
      <c r="B32" s="13">
        <f>'Stat. détaillée'!F12</f>
        <v>3348</v>
      </c>
      <c r="C32" s="14">
        <f>'Stat. détaillée'!F34</f>
        <v>349.173</v>
      </c>
      <c r="D32" s="14">
        <f>'Stat. détaillée'!F35</f>
        <v>346.48099999999999</v>
      </c>
      <c r="E32" s="14">
        <f>'Stat. détaillée'!F36</f>
        <v>2.6920000000000073</v>
      </c>
      <c r="F32" s="14">
        <f t="shared" si="0"/>
        <v>-30.36699999999928</v>
      </c>
      <c r="G32" s="14">
        <f>'Stat. détaillée'!F22</f>
        <v>5164.3530000000001</v>
      </c>
      <c r="H32" s="14">
        <f t="shared" si="2"/>
        <v>-27.674999999999272</v>
      </c>
    </row>
    <row r="33" spans="1:8" ht="18" customHeight="1" x14ac:dyDescent="0.3">
      <c r="A33" s="17" t="s">
        <v>29</v>
      </c>
      <c r="B33" s="9"/>
      <c r="C33" s="9"/>
      <c r="D33" s="9"/>
      <c r="E33" s="9"/>
      <c r="F33" s="9"/>
      <c r="G33" s="9"/>
      <c r="H33" s="9"/>
    </row>
    <row r="34" spans="1:8" ht="18" customHeight="1" x14ac:dyDescent="0.3">
      <c r="E34" s="2"/>
      <c r="F34" s="2"/>
    </row>
    <row r="35" spans="1:8" ht="18" customHeight="1" x14ac:dyDescent="0.3"/>
    <row r="36" spans="1:8" ht="18" customHeight="1" x14ac:dyDescent="0.3"/>
    <row r="37" spans="1:8" ht="18" customHeight="1" x14ac:dyDescent="0.3">
      <c r="E37" s="1"/>
      <c r="F37" s="1"/>
    </row>
    <row r="38" spans="1:8" ht="18" customHeight="1" x14ac:dyDescent="0.3">
      <c r="E38" s="1"/>
      <c r="F38" s="1"/>
    </row>
    <row r="39" spans="1:8" ht="18" customHeight="1" x14ac:dyDescent="0.3"/>
    <row r="40" spans="1:8" ht="18" customHeight="1" x14ac:dyDescent="0.3"/>
    <row r="41" spans="1:8" ht="18" customHeight="1" x14ac:dyDescent="0.3"/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sqref="A1:F1"/>
    </sheetView>
  </sheetViews>
  <sheetFormatPr defaultColWidth="8.7265625" defaultRowHeight="13.5" x14ac:dyDescent="0.3"/>
  <cols>
    <col min="1" max="1" width="19.81640625" style="20" customWidth="1"/>
    <col min="2" max="2" width="12.81640625" style="20" customWidth="1"/>
    <col min="3" max="3" width="12.1796875" style="20" customWidth="1"/>
    <col min="4" max="4" width="13.5429687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44958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827</v>
      </c>
      <c r="C8" s="23">
        <v>796</v>
      </c>
      <c r="D8" s="23">
        <v>0</v>
      </c>
      <c r="E8" s="23">
        <v>0</v>
      </c>
      <c r="F8" s="23">
        <f>B8+C8+D8+E8</f>
        <v>1623</v>
      </c>
    </row>
    <row r="9" spans="1:8" ht="18" customHeight="1" x14ac:dyDescent="0.3">
      <c r="A9" s="24" t="s">
        <v>25</v>
      </c>
      <c r="B9" s="13">
        <v>105</v>
      </c>
      <c r="C9" s="13">
        <v>123</v>
      </c>
      <c r="D9" s="13">
        <v>2</v>
      </c>
      <c r="E9" s="13">
        <v>0</v>
      </c>
      <c r="F9" s="13">
        <f t="shared" ref="F9:F11" si="0">B9+C9+D9+E9</f>
        <v>230</v>
      </c>
    </row>
    <row r="10" spans="1:8" ht="18" customHeight="1" x14ac:dyDescent="0.3">
      <c r="A10" s="24" t="s">
        <v>23</v>
      </c>
      <c r="B10" s="13">
        <v>267</v>
      </c>
      <c r="C10" s="13">
        <v>985</v>
      </c>
      <c r="D10" s="13">
        <v>42</v>
      </c>
      <c r="E10" s="13">
        <v>0</v>
      </c>
      <c r="F10" s="13">
        <f t="shared" si="0"/>
        <v>1294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201</v>
      </c>
      <c r="F11" s="26">
        <f t="shared" si="0"/>
        <v>201</v>
      </c>
    </row>
    <row r="12" spans="1:8" ht="18" customHeight="1" x14ac:dyDescent="0.3">
      <c r="A12" s="27" t="s">
        <v>10</v>
      </c>
      <c r="B12" s="33">
        <f>SUM(B8:B11)</f>
        <v>1199</v>
      </c>
      <c r="C12" s="33">
        <f t="shared" ref="C12:E12" si="1">SUM(C8:C11)</f>
        <v>1904</v>
      </c>
      <c r="D12" s="33">
        <f t="shared" si="1"/>
        <v>44</v>
      </c>
      <c r="E12" s="33">
        <f t="shared" si="1"/>
        <v>201</v>
      </c>
      <c r="F12" s="28">
        <f>SUM(F8:F11)</f>
        <v>3348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653.24400000000003</v>
      </c>
      <c r="C18" s="29">
        <v>3558.37</v>
      </c>
      <c r="D18" s="29">
        <v>0</v>
      </c>
      <c r="E18" s="29">
        <v>0</v>
      </c>
      <c r="F18" s="29">
        <f>SUM(B18:E18)</f>
        <v>4211.6139999999996</v>
      </c>
    </row>
    <row r="19" spans="1:6" ht="18" customHeight="1" x14ac:dyDescent="0.3">
      <c r="A19" s="24" t="s">
        <v>25</v>
      </c>
      <c r="B19" s="14">
        <v>44.866</v>
      </c>
      <c r="C19" s="14">
        <v>112.623</v>
      </c>
      <c r="D19" s="14">
        <v>0.27900000000000003</v>
      </c>
      <c r="E19" s="14">
        <v>0</v>
      </c>
      <c r="F19" s="14">
        <f t="shared" ref="F19:F21" si="2">SUM(B19:E19)</f>
        <v>157.768</v>
      </c>
    </row>
    <row r="20" spans="1:6" ht="18" customHeight="1" x14ac:dyDescent="0.3">
      <c r="A20" s="24" t="s">
        <v>23</v>
      </c>
      <c r="B20" s="14">
        <v>215.19300000000001</v>
      </c>
      <c r="C20" s="14">
        <v>466.39</v>
      </c>
      <c r="D20" s="14">
        <v>33.552999999999997</v>
      </c>
      <c r="E20" s="14">
        <v>0</v>
      </c>
      <c r="F20" s="14">
        <f t="shared" si="2"/>
        <v>715.13599999999997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79.834999999999994</v>
      </c>
      <c r="F21" s="30">
        <f t="shared" si="2"/>
        <v>79.834999999999994</v>
      </c>
    </row>
    <row r="22" spans="1:6" ht="16.5" customHeight="1" x14ac:dyDescent="0.3">
      <c r="A22" s="27" t="s">
        <v>10</v>
      </c>
      <c r="B22" s="34">
        <f>SUM(B18:B21)</f>
        <v>913.303</v>
      </c>
      <c r="C22" s="34">
        <f>SUM(C18:C21)</f>
        <v>4137.3829999999998</v>
      </c>
      <c r="D22" s="34">
        <f>SUM(D18:D21)</f>
        <v>33.832000000000001</v>
      </c>
      <c r="E22" s="34">
        <f>SUM(E18:E21)</f>
        <v>79.834999999999994</v>
      </c>
      <c r="F22" s="31">
        <f>SUM(F18:F21)</f>
        <v>5164.3530000000001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3348</v>
      </c>
      <c r="B28" s="15">
        <v>2189</v>
      </c>
      <c r="C28" s="15">
        <v>1159</v>
      </c>
      <c r="D28" s="15">
        <v>13109</v>
      </c>
      <c r="E28" s="15">
        <v>14268</v>
      </c>
      <c r="F28" s="16">
        <v>4737.8180000000002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31.672999999999998</v>
      </c>
      <c r="C34" s="29">
        <v>317.47000000000003</v>
      </c>
      <c r="D34" s="29">
        <v>0.03</v>
      </c>
      <c r="E34" s="29">
        <v>0</v>
      </c>
      <c r="F34" s="29">
        <f>SUM(B34:E34)</f>
        <v>349.173</v>
      </c>
    </row>
    <row r="35" spans="1:6" ht="18" customHeight="1" x14ac:dyDescent="0.3">
      <c r="A35" s="24" t="s">
        <v>30</v>
      </c>
      <c r="B35" s="14">
        <v>34.582000000000001</v>
      </c>
      <c r="C35" s="14">
        <v>311.56299999999999</v>
      </c>
      <c r="D35" s="14">
        <v>0.13700000000000001</v>
      </c>
      <c r="E35" s="14">
        <v>0.19900000000000001</v>
      </c>
      <c r="F35" s="11">
        <f>SUM(B35:E35)</f>
        <v>346.48099999999999</v>
      </c>
    </row>
    <row r="36" spans="1:6" ht="18" customHeight="1" x14ac:dyDescent="0.3">
      <c r="A36" s="25" t="s">
        <v>17</v>
      </c>
      <c r="B36" s="16">
        <f>B34-B35</f>
        <v>-2.9090000000000025</v>
      </c>
      <c r="C36" s="16">
        <f>C34-C35</f>
        <v>5.9070000000000391</v>
      </c>
      <c r="D36" s="16">
        <f>D34-D35</f>
        <v>-0.10700000000000001</v>
      </c>
      <c r="E36" s="16">
        <f>E34-E35</f>
        <v>-0.19900000000000001</v>
      </c>
      <c r="F36" s="32">
        <f>F34-F35</f>
        <v>2.6920000000000073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0.68200000000000005</v>
      </c>
      <c r="C42" s="16">
        <v>2.3490000000000002</v>
      </c>
      <c r="D42" s="16">
        <v>0</v>
      </c>
      <c r="E42" s="16">
        <v>0</v>
      </c>
      <c r="F42" s="32">
        <f>SUM(B42:E42)</f>
        <v>3.0310000000000001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2023-03-22T11:05:30Z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