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pwfproc01\ProcFiles\OPC\Statistiques\2023\"/>
    </mc:Choice>
  </mc:AlternateContent>
  <xr:revisionPtr revIDLastSave="0" documentId="13_ncr:1_{2B3023A5-426A-4DC3-968C-59BA8256747A}" xr6:coauthVersionLast="47" xr6:coauthVersionMax="47" xr10:uidLastSave="{00000000-0000-0000-0000-000000000000}"/>
  <bookViews>
    <workbookView xWindow="-108" yWindow="-108" windowWidth="23256" windowHeight="12576" tabRatio="717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F38" i="1"/>
  <c r="H37" i="1"/>
  <c r="F37" i="1" s="1"/>
  <c r="H36" i="1"/>
  <c r="F36" i="1" s="1"/>
  <c r="H35" i="1"/>
  <c r="F35" i="1" s="1"/>
  <c r="H34" i="1"/>
  <c r="F34" i="1" s="1"/>
  <c r="H33" i="1" l="1"/>
  <c r="F33" i="1" s="1"/>
  <c r="H7" i="1"/>
  <c r="F7" i="1" s="1"/>
  <c r="H32" i="1" l="1"/>
  <c r="F32" i="1" s="1"/>
  <c r="H31" i="1"/>
  <c r="F31" i="1" s="1"/>
  <c r="H30" i="1"/>
  <c r="F30" i="1" s="1"/>
  <c r="H29" i="1"/>
  <c r="F29" i="1" s="1"/>
  <c r="H28" i="1"/>
  <c r="F28" i="1" s="1"/>
  <c r="H27" i="1"/>
  <c r="F27" i="1" s="1"/>
  <c r="H26" i="1"/>
  <c r="F26" i="1" s="1"/>
  <c r="H25" i="1"/>
  <c r="F25" i="1" s="1"/>
  <c r="H24" i="1"/>
  <c r="F24" i="1"/>
  <c r="H23" i="1"/>
  <c r="F23" i="1" s="1"/>
  <c r="H22" i="1"/>
  <c r="F22" i="1" s="1"/>
  <c r="H21" i="1"/>
  <c r="F21" i="1" s="1"/>
  <c r="H20" i="1"/>
  <c r="F20" i="1" s="1"/>
  <c r="H19" i="1"/>
  <c r="F19" i="1" s="1"/>
  <c r="H18" i="1"/>
  <c r="F18" i="1" s="1"/>
  <c r="H17" i="1"/>
  <c r="F17" i="1"/>
  <c r="H16" i="1"/>
  <c r="F16" i="1" s="1"/>
  <c r="H15" i="1"/>
  <c r="F15" i="1" s="1"/>
  <c r="H14" i="1"/>
  <c r="F14" i="1" s="1"/>
  <c r="H13" i="1"/>
  <c r="F13" i="1" s="1"/>
  <c r="H12" i="1"/>
  <c r="F12" i="1" s="1"/>
  <c r="H11" i="1"/>
  <c r="F11" i="1" s="1"/>
  <c r="H10" i="1"/>
  <c r="F10" i="1" s="1"/>
  <c r="H9" i="1"/>
  <c r="F9" i="1" s="1"/>
  <c r="H8" i="1"/>
  <c r="F8" i="1"/>
  <c r="F42" i="11160" l="1"/>
  <c r="F8" i="11160" l="1"/>
  <c r="F9" i="11160"/>
  <c r="F10" i="11160"/>
  <c r="F11" i="11160"/>
  <c r="F35" i="11160" l="1"/>
  <c r="F34" i="11160"/>
  <c r="F36" i="11160" l="1"/>
  <c r="E36" i="11160" l="1"/>
  <c r="D36" i="11160"/>
  <c r="C36" i="11160"/>
  <c r="B36" i="11160"/>
  <c r="D39" i="1"/>
  <c r="C39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E39" i="1" l="1"/>
  <c r="F12" i="11160"/>
  <c r="A28" i="11160" s="1"/>
  <c r="F22" i="11160"/>
  <c r="G39" i="1" s="1"/>
  <c r="H39" i="1" s="1"/>
  <c r="F39" i="1" s="1"/>
  <c r="B39" i="1" l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<sst xmlns="http://schemas.openxmlformats.org/spreadsheetml/2006/main" count="57" uniqueCount="32">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</sst>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2" x14ac:knownFonts="1">
    <font>
      <sz val="10"/>
      <name val="MS Sans Serif"/>
    </font>
    <font>
      <sz val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3" fontId="0" fillId="0" borderId="0" xfId="0" applyNumberFormat="1"/>
    <xf numFmtId="166" fontId="0" fillId="0" borderId="0" xfId="0" applyNumberFormat="1"/>
    <xf numFmtId="0" fontId="2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165" fontId="2" fillId="0" borderId="5" xfId="0" applyNumberFormat="1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4" fillId="0" borderId="0" xfId="0" applyFont="1"/>
    <xf numFmtId="0" fontId="5" fillId="0" borderId="8" xfId="0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vertical="center"/>
    </xf>
    <xf numFmtId="164" fontId="6" fillId="0" borderId="11" xfId="0" applyNumberFormat="1" applyFont="1" applyFill="1" applyBorder="1" applyAlignment="1">
      <alignment horizontal="left" vertical="center" indent="1"/>
    </xf>
    <xf numFmtId="3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/>
    <xf numFmtId="0" fontId="3" fillId="0" borderId="7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/>
    <xf numFmtId="0" fontId="2" fillId="0" borderId="0" xfId="0" applyFont="1"/>
    <xf numFmtId="0" fontId="9" fillId="0" borderId="12" xfId="0" applyFont="1" applyBorder="1" applyAlignment="1">
      <alignment horizontal="left" vertical="center" indent="1"/>
    </xf>
    <xf numFmtId="3" fontId="7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3" fontId="7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3" fontId="10" fillId="0" borderId="9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3" fontId="7" fillId="0" borderId="9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39</xdr:row>
      <xdr:rowOff>0</xdr:rowOff>
    </xdr:from>
    <xdr:to>
      <xdr:col>8</xdr:col>
      <xdr:colOff>0</xdr:colOff>
      <xdr:row>39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topLeftCell="A36" workbookViewId="0">
      <selection activeCell="C47" sqref="C47"/>
    </sheetView>
  </sheetViews>
  <sheetFormatPr defaultRowHeight="12.6" x14ac:dyDescent="0.25"/>
  <cols>
    <col min="1" max="8" width="19" customWidth="1"/>
  </cols>
  <sheetData>
    <row r="1" spans="1:8" x14ac:dyDescent="0.25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25">
      <c r="A2" s="6">
        <v>45170</v>
      </c>
      <c r="B2" s="7"/>
      <c r="C2" s="7"/>
      <c r="D2" s="7"/>
      <c r="E2" s="7"/>
      <c r="F2" s="7"/>
      <c r="G2" s="7"/>
      <c r="H2" s="8"/>
    </row>
    <row r="3" spans="1:8" ht="6.75" customHeight="1" x14ac:dyDescent="0.25"/>
    <row r="4" spans="1:8" x14ac:dyDescent="0.25">
      <c r="H4" s="9" t="s">
        <v>18</v>
      </c>
    </row>
    <row r="5" spans="1:8" ht="25.8" thickBot="1" x14ac:dyDescent="0.3">
      <c r="A5" s="10"/>
      <c r="B5" s="10" t="s">
        <v>1</v>
      </c>
      <c r="C5" s="10" t="s">
        <v>2</v>
      </c>
      <c r="D5" s="10" t="s">
        <v>31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x14ac:dyDescent="0.25">
      <c r="A6" s="35">
        <v>44166</v>
      </c>
      <c r="B6" s="13">
        <v>3611</v>
      </c>
      <c r="C6" s="14">
        <v>392.46199999999999</v>
      </c>
      <c r="D6" s="14">
        <v>359.43</v>
      </c>
      <c r="E6" s="14">
        <v>33.031999999999982</v>
      </c>
      <c r="F6" s="14"/>
      <c r="G6" s="14">
        <v>4973.7800000000007</v>
      </c>
      <c r="H6" s="14"/>
    </row>
    <row r="7" spans="1:8" ht="18" customHeight="1" x14ac:dyDescent="0.25">
      <c r="A7" s="12">
        <v>44197</v>
      </c>
      <c r="B7" s="13">
        <v>3581</v>
      </c>
      <c r="C7" s="14">
        <v>358.99599999999998</v>
      </c>
      <c r="D7" s="14">
        <v>317.57499999999999</v>
      </c>
      <c r="E7" s="14">
        <v>41.420999999999992</v>
      </c>
      <c r="F7" s="14">
        <f t="shared" ref="F7:F31" si="0">H7-E7</f>
        <v>34.93099999999896</v>
      </c>
      <c r="G7" s="14">
        <v>5050.1319999999996</v>
      </c>
      <c r="H7" s="14">
        <f t="shared" ref="H7:H29" si="1">G7-G6</f>
        <v>76.351999999998952</v>
      </c>
    </row>
    <row r="8" spans="1:8" ht="18" customHeight="1" x14ac:dyDescent="0.25">
      <c r="A8" s="12">
        <v>44228</v>
      </c>
      <c r="B8" s="13">
        <v>3570</v>
      </c>
      <c r="C8" s="14">
        <v>348.07700000000006</v>
      </c>
      <c r="D8" s="14">
        <v>324.05200000000002</v>
      </c>
      <c r="E8" s="14">
        <v>24.025000000000034</v>
      </c>
      <c r="F8" s="14">
        <f t="shared" si="0"/>
        <v>16.618000000000904</v>
      </c>
      <c r="G8" s="14">
        <v>5090.7750000000005</v>
      </c>
      <c r="H8" s="14">
        <f t="shared" si="1"/>
        <v>40.643000000000939</v>
      </c>
    </row>
    <row r="9" spans="1:8" ht="18" customHeight="1" x14ac:dyDescent="0.25">
      <c r="A9" s="12">
        <v>44256</v>
      </c>
      <c r="B9" s="13">
        <v>3554</v>
      </c>
      <c r="C9" s="14">
        <v>440.69700000000006</v>
      </c>
      <c r="D9" s="14">
        <v>393.93900000000002</v>
      </c>
      <c r="E9" s="14">
        <v>46.758000000000038</v>
      </c>
      <c r="F9" s="14">
        <f t="shared" si="0"/>
        <v>111.43799999999896</v>
      </c>
      <c r="G9" s="14">
        <v>5248.9709999999995</v>
      </c>
      <c r="H9" s="14">
        <f t="shared" si="1"/>
        <v>158.195999999999</v>
      </c>
    </row>
    <row r="10" spans="1:8" ht="18" customHeight="1" x14ac:dyDescent="0.25">
      <c r="A10" s="12">
        <v>44287</v>
      </c>
      <c r="B10" s="13">
        <v>3548</v>
      </c>
      <c r="C10" s="14">
        <v>359.64600000000002</v>
      </c>
      <c r="D10" s="14">
        <v>330.18900000000002</v>
      </c>
      <c r="E10" s="14">
        <v>29.456999999999994</v>
      </c>
      <c r="F10" s="14">
        <f t="shared" si="0"/>
        <v>15.388000000000261</v>
      </c>
      <c r="G10" s="14">
        <v>5293.8159999999998</v>
      </c>
      <c r="H10" s="14">
        <f t="shared" si="1"/>
        <v>44.845000000000255</v>
      </c>
    </row>
    <row r="11" spans="1:8" ht="18" customHeight="1" x14ac:dyDescent="0.25">
      <c r="A11" s="12">
        <v>44317</v>
      </c>
      <c r="B11" s="13">
        <v>3547</v>
      </c>
      <c r="C11" s="14">
        <v>330.91499999999996</v>
      </c>
      <c r="D11" s="14">
        <v>307.67500000000001</v>
      </c>
      <c r="E11" s="14">
        <v>23.239999999999952</v>
      </c>
      <c r="F11" s="14">
        <f t="shared" si="0"/>
        <v>15.33600000000007</v>
      </c>
      <c r="G11" s="14">
        <v>5332.3919999999998</v>
      </c>
      <c r="H11" s="14">
        <f t="shared" si="1"/>
        <v>38.576000000000022</v>
      </c>
    </row>
    <row r="12" spans="1:8" ht="18" customHeight="1" x14ac:dyDescent="0.25">
      <c r="A12" s="12">
        <v>44348</v>
      </c>
      <c r="B12" s="13">
        <v>3554</v>
      </c>
      <c r="C12" s="14">
        <v>382.51400000000007</v>
      </c>
      <c r="D12" s="14">
        <v>334.63299999999998</v>
      </c>
      <c r="E12" s="14">
        <v>47.881</v>
      </c>
      <c r="F12" s="14">
        <f t="shared" si="0"/>
        <v>107.2529999999991</v>
      </c>
      <c r="G12" s="14">
        <v>5487.5259999999989</v>
      </c>
      <c r="H12" s="14">
        <f t="shared" si="1"/>
        <v>155.13399999999911</v>
      </c>
    </row>
    <row r="13" spans="1:8" ht="18" customHeight="1" x14ac:dyDescent="0.25">
      <c r="A13" s="12">
        <v>44378</v>
      </c>
      <c r="B13" s="13">
        <v>3541</v>
      </c>
      <c r="C13" s="14">
        <v>368.81100000000004</v>
      </c>
      <c r="D13" s="14">
        <v>329.72799999999995</v>
      </c>
      <c r="E13" s="14">
        <v>39.082999999999998</v>
      </c>
      <c r="F13" s="14">
        <f t="shared" si="0"/>
        <v>14.762000000000256</v>
      </c>
      <c r="G13" s="14">
        <v>5541.3709999999992</v>
      </c>
      <c r="H13" s="14">
        <f t="shared" si="1"/>
        <v>53.845000000000255</v>
      </c>
    </row>
    <row r="14" spans="1:8" ht="18" customHeight="1" x14ac:dyDescent="0.25">
      <c r="A14" s="12">
        <v>44409</v>
      </c>
      <c r="B14" s="13">
        <v>3539</v>
      </c>
      <c r="C14" s="14">
        <v>325.50600000000003</v>
      </c>
      <c r="D14" s="14">
        <v>287.49499999999995</v>
      </c>
      <c r="E14" s="14">
        <v>38.011000000000003</v>
      </c>
      <c r="F14" s="14">
        <f t="shared" si="0"/>
        <v>68.055000000000717</v>
      </c>
      <c r="G14" s="14">
        <v>5647.4369999999999</v>
      </c>
      <c r="H14" s="14">
        <f t="shared" si="1"/>
        <v>106.06600000000071</v>
      </c>
    </row>
    <row r="15" spans="1:8" ht="18" customHeight="1" x14ac:dyDescent="0.25">
      <c r="A15" s="12">
        <v>44440</v>
      </c>
      <c r="B15" s="13">
        <v>3532</v>
      </c>
      <c r="C15" s="14">
        <v>378.85399999999993</v>
      </c>
      <c r="D15" s="14">
        <v>367.59199999999998</v>
      </c>
      <c r="E15" s="14">
        <v>11.262</v>
      </c>
      <c r="F15" s="14">
        <f t="shared" si="0"/>
        <v>-57.186999999999273</v>
      </c>
      <c r="G15" s="14">
        <v>5601.5120000000006</v>
      </c>
      <c r="H15" s="14">
        <f t="shared" si="1"/>
        <v>-45.924999999999272</v>
      </c>
    </row>
    <row r="16" spans="1:8" ht="18" customHeight="1" x14ac:dyDescent="0.25">
      <c r="A16" s="12">
        <v>44470</v>
      </c>
      <c r="B16" s="13">
        <v>3518</v>
      </c>
      <c r="C16" s="14">
        <v>396.95399999999995</v>
      </c>
      <c r="D16" s="14">
        <v>365.78399999999999</v>
      </c>
      <c r="E16" s="14">
        <v>31.169999999999959</v>
      </c>
      <c r="F16" s="14">
        <f t="shared" si="0"/>
        <v>85.801999999998884</v>
      </c>
      <c r="G16" s="14">
        <v>5718.4839999999995</v>
      </c>
      <c r="H16" s="14">
        <f t="shared" si="1"/>
        <v>116.97199999999884</v>
      </c>
    </row>
    <row r="17" spans="1:10" ht="18" customHeight="1" x14ac:dyDescent="0.25">
      <c r="A17" s="12">
        <v>44501</v>
      </c>
      <c r="B17" s="13">
        <v>3508</v>
      </c>
      <c r="C17" s="14">
        <v>432.78699999999998</v>
      </c>
      <c r="D17" s="14">
        <v>402.98499999999996</v>
      </c>
      <c r="E17" s="14">
        <v>29.802000000000021</v>
      </c>
      <c r="F17" s="14">
        <f t="shared" si="0"/>
        <v>1.6239999999994552</v>
      </c>
      <c r="G17" s="14">
        <v>5749.9099999999989</v>
      </c>
      <c r="H17" s="14">
        <f t="shared" si="1"/>
        <v>31.425999999999476</v>
      </c>
    </row>
    <row r="18" spans="1:10" ht="18" customHeight="1" x14ac:dyDescent="0.25">
      <c r="A18" s="12">
        <v>44531</v>
      </c>
      <c r="B18" s="13">
        <v>3492</v>
      </c>
      <c r="C18" s="14">
        <v>466.68599999999998</v>
      </c>
      <c r="D18" s="14">
        <v>434.57</v>
      </c>
      <c r="E18" s="14">
        <v>32.115999999999985</v>
      </c>
      <c r="F18" s="14">
        <f t="shared" si="0"/>
        <v>77.459000000000742</v>
      </c>
      <c r="G18" s="14">
        <v>5859.4849999999997</v>
      </c>
      <c r="H18" s="14">
        <f t="shared" si="1"/>
        <v>109.57500000000073</v>
      </c>
    </row>
    <row r="19" spans="1:10" ht="18" customHeight="1" x14ac:dyDescent="0.25">
      <c r="A19" s="12">
        <v>44562</v>
      </c>
      <c r="B19" s="13">
        <v>3474</v>
      </c>
      <c r="C19" s="14">
        <v>372.55999999999995</v>
      </c>
      <c r="D19" s="14">
        <v>384.90600000000001</v>
      </c>
      <c r="E19" s="14">
        <v>-12.346</v>
      </c>
      <c r="F19" s="14">
        <f t="shared" si="0"/>
        <v>-161.01999999999998</v>
      </c>
      <c r="G19" s="14">
        <v>5686.1189999999997</v>
      </c>
      <c r="H19" s="14">
        <f t="shared" si="1"/>
        <v>-173.36599999999999</v>
      </c>
    </row>
    <row r="20" spans="1:10" ht="18" customHeight="1" x14ac:dyDescent="0.25">
      <c r="A20" s="12">
        <v>44593</v>
      </c>
      <c r="B20" s="13">
        <v>3465</v>
      </c>
      <c r="C20" s="14">
        <v>357.00200000000007</v>
      </c>
      <c r="D20" s="14">
        <v>376.73499999999996</v>
      </c>
      <c r="E20" s="14">
        <v>-19.733000000000001</v>
      </c>
      <c r="F20" s="14">
        <f t="shared" si="0"/>
        <v>-121.33700000000061</v>
      </c>
      <c r="G20" s="14">
        <v>5545.0489999999991</v>
      </c>
      <c r="H20" s="14">
        <f t="shared" si="1"/>
        <v>-141.07000000000062</v>
      </c>
    </row>
    <row r="21" spans="1:10" ht="18" customHeight="1" x14ac:dyDescent="0.25">
      <c r="A21" s="12">
        <v>44621</v>
      </c>
      <c r="B21" s="13">
        <v>3459</v>
      </c>
      <c r="C21" s="14">
        <v>459.32600000000002</v>
      </c>
      <c r="D21" s="14">
        <v>474.197</v>
      </c>
      <c r="E21" s="14">
        <v>-14.870999999999981</v>
      </c>
      <c r="F21" s="14">
        <f t="shared" si="0"/>
        <v>27.164000000000556</v>
      </c>
      <c r="G21" s="14">
        <v>5557.3419999999996</v>
      </c>
      <c r="H21" s="14">
        <f t="shared" si="1"/>
        <v>12.293000000000575</v>
      </c>
    </row>
    <row r="22" spans="1:10" ht="18" customHeight="1" x14ac:dyDescent="0.25">
      <c r="A22" s="12">
        <v>44652</v>
      </c>
      <c r="B22" s="13">
        <v>3454</v>
      </c>
      <c r="C22" s="14">
        <v>360.84700000000004</v>
      </c>
      <c r="D22" s="14">
        <v>376.07</v>
      </c>
      <c r="E22" s="14">
        <v>-15.222999999999956</v>
      </c>
      <c r="F22" s="14">
        <f t="shared" si="0"/>
        <v>-65.014999999998508</v>
      </c>
      <c r="G22" s="14">
        <v>5477.1040000000012</v>
      </c>
      <c r="H22" s="14">
        <f t="shared" si="1"/>
        <v>-80.237999999998465</v>
      </c>
    </row>
    <row r="23" spans="1:10" ht="18" customHeight="1" x14ac:dyDescent="0.25">
      <c r="A23" s="12">
        <v>44682</v>
      </c>
      <c r="B23" s="13">
        <v>3443</v>
      </c>
      <c r="C23" s="14">
        <v>381.029</v>
      </c>
      <c r="D23" s="14">
        <v>398.37499999999994</v>
      </c>
      <c r="E23" s="14">
        <v>-17.346</v>
      </c>
      <c r="F23" s="14">
        <f t="shared" si="0"/>
        <v>-91.909000000001015</v>
      </c>
      <c r="G23" s="14">
        <v>5367.8490000000002</v>
      </c>
      <c r="H23" s="14">
        <f t="shared" si="1"/>
        <v>-109.25500000000102</v>
      </c>
    </row>
    <row r="24" spans="1:10" ht="18" customHeight="1" x14ac:dyDescent="0.25">
      <c r="A24" s="12">
        <v>44713</v>
      </c>
      <c r="B24" s="13">
        <v>3432</v>
      </c>
      <c r="C24" s="14">
        <v>375.77199999999993</v>
      </c>
      <c r="D24" s="14">
        <v>401.20600000000002</v>
      </c>
      <c r="E24" s="14">
        <v>-25.434000000000001</v>
      </c>
      <c r="F24" s="14">
        <f t="shared" si="0"/>
        <v>-172.79699999999977</v>
      </c>
      <c r="G24" s="14">
        <v>5169.6180000000004</v>
      </c>
      <c r="H24" s="14">
        <f t="shared" si="1"/>
        <v>-198.23099999999977</v>
      </c>
    </row>
    <row r="25" spans="1:10" ht="18" customHeight="1" x14ac:dyDescent="0.25">
      <c r="A25" s="12">
        <v>44743</v>
      </c>
      <c r="B25" s="13">
        <v>3422</v>
      </c>
      <c r="C25" s="14">
        <v>361.53500000000003</v>
      </c>
      <c r="D25" s="14">
        <v>382.54399999999998</v>
      </c>
      <c r="E25" s="14">
        <v>-21.008999999999958</v>
      </c>
      <c r="F25" s="14">
        <f t="shared" si="0"/>
        <v>230.43999999999863</v>
      </c>
      <c r="G25" s="14">
        <v>5379.0489999999991</v>
      </c>
      <c r="H25" s="14">
        <f t="shared" si="1"/>
        <v>209.43099999999868</v>
      </c>
    </row>
    <row r="26" spans="1:10" ht="18" customHeight="1" x14ac:dyDescent="0.25">
      <c r="A26" s="12">
        <v>44774</v>
      </c>
      <c r="B26" s="13">
        <v>3413</v>
      </c>
      <c r="C26" s="14">
        <v>355.17300000000006</v>
      </c>
      <c r="D26" s="14">
        <v>359.45400000000001</v>
      </c>
      <c r="E26" s="14">
        <v>-4.2809999999999997</v>
      </c>
      <c r="F26" s="14">
        <f t="shared" si="0"/>
        <v>-74.406999999998277</v>
      </c>
      <c r="G26" s="14">
        <v>5300.3610000000008</v>
      </c>
      <c r="H26" s="14">
        <f t="shared" si="1"/>
        <v>-78.687999999998283</v>
      </c>
    </row>
    <row r="27" spans="1:10" ht="18" customHeight="1" x14ac:dyDescent="0.25">
      <c r="A27" s="12">
        <v>44805</v>
      </c>
      <c r="B27" s="13">
        <v>3403</v>
      </c>
      <c r="C27" s="14">
        <v>363.52199999999999</v>
      </c>
      <c r="D27" s="14">
        <v>404.44799999999998</v>
      </c>
      <c r="E27" s="14">
        <v>-40.925999999999988</v>
      </c>
      <c r="F27" s="14">
        <f t="shared" si="0"/>
        <v>-221.50000000000131</v>
      </c>
      <c r="G27" s="14">
        <v>5037.9349999999995</v>
      </c>
      <c r="H27" s="14">
        <f t="shared" si="1"/>
        <v>-262.4260000000013</v>
      </c>
    </row>
    <row r="28" spans="1:10" ht="18" customHeight="1" x14ac:dyDescent="0.25">
      <c r="A28" s="12">
        <v>44835</v>
      </c>
      <c r="B28" s="13">
        <v>3392</v>
      </c>
      <c r="C28" s="14">
        <v>394.209</v>
      </c>
      <c r="D28" s="14">
        <v>406.71000000000004</v>
      </c>
      <c r="E28" s="14">
        <v>-12.501000000000033</v>
      </c>
      <c r="F28" s="14">
        <f t="shared" si="0"/>
        <v>39.348000000000695</v>
      </c>
      <c r="G28" s="14">
        <v>5064.7820000000002</v>
      </c>
      <c r="H28" s="14">
        <f t="shared" si="1"/>
        <v>26.847000000000662</v>
      </c>
    </row>
    <row r="29" spans="1:10" ht="18" customHeight="1" x14ac:dyDescent="0.25">
      <c r="A29" s="12">
        <v>44866</v>
      </c>
      <c r="B29" s="13">
        <v>3375</v>
      </c>
      <c r="C29" s="14">
        <v>382.185</v>
      </c>
      <c r="D29" s="14">
        <v>374.11099999999999</v>
      </c>
      <c r="E29" s="14">
        <v>8.0739999999999998</v>
      </c>
      <c r="F29" s="14">
        <f t="shared" si="0"/>
        <v>93.516999999999442</v>
      </c>
      <c r="G29" s="14">
        <v>5166.3729999999996</v>
      </c>
      <c r="H29" s="14">
        <f t="shared" si="1"/>
        <v>101.59099999999944</v>
      </c>
      <c r="J29" s="2"/>
    </row>
    <row r="30" spans="1:10" ht="18" customHeight="1" x14ac:dyDescent="0.25">
      <c r="A30" s="12">
        <v>44896</v>
      </c>
      <c r="B30" s="13">
        <v>3377</v>
      </c>
      <c r="C30" s="14">
        <v>386.23399999999998</v>
      </c>
      <c r="D30" s="14">
        <v>378.58</v>
      </c>
      <c r="E30" s="14">
        <v>7.6539999999999964</v>
      </c>
      <c r="F30" s="14">
        <f t="shared" si="0"/>
        <v>-145.57099999999946</v>
      </c>
      <c r="G30" s="14">
        <v>5028.4560000000001</v>
      </c>
      <c r="H30" s="14">
        <f>G30-G29</f>
        <v>-137.91699999999946</v>
      </c>
      <c r="J30" s="2"/>
    </row>
    <row r="31" spans="1:10" ht="18" customHeight="1" x14ac:dyDescent="0.25">
      <c r="A31" s="12">
        <v>44927</v>
      </c>
      <c r="B31" s="13">
        <v>3353</v>
      </c>
      <c r="C31" s="14">
        <v>368.67199999999997</v>
      </c>
      <c r="D31" s="14">
        <v>354.39499999999998</v>
      </c>
      <c r="E31" s="14">
        <v>14.276999999999987</v>
      </c>
      <c r="F31" s="14">
        <f t="shared" si="0"/>
        <v>149.29499999999922</v>
      </c>
      <c r="G31" s="14">
        <v>5192.0279999999993</v>
      </c>
      <c r="H31" s="14">
        <f t="shared" ref="H31" si="2">G31-G30</f>
        <v>163.57199999999921</v>
      </c>
      <c r="J31" s="2"/>
    </row>
    <row r="32" spans="1:10" ht="18" customHeight="1" x14ac:dyDescent="0.25">
      <c r="A32" s="12">
        <v>44958</v>
      </c>
      <c r="B32" s="13">
        <v>3348</v>
      </c>
      <c r="C32" s="14">
        <v>349.173</v>
      </c>
      <c r="D32" s="14">
        <v>346.48099999999999</v>
      </c>
      <c r="E32" s="14">
        <v>2.6920000000000002</v>
      </c>
      <c r="F32" s="14">
        <f t="shared" ref="F32:F39" si="3">H32-E32</f>
        <v>-30.366999999999273</v>
      </c>
      <c r="G32" s="14">
        <v>5164.3530000000001</v>
      </c>
      <c r="H32" s="14">
        <f t="shared" ref="H32:H39" si="4">G32-G31</f>
        <v>-27.674999999999272</v>
      </c>
      <c r="J32" s="2"/>
    </row>
    <row r="33" spans="1:10" ht="18" customHeight="1" x14ac:dyDescent="0.25">
      <c r="A33" s="12">
        <v>44986</v>
      </c>
      <c r="B33" s="13">
        <v>3345</v>
      </c>
      <c r="C33" s="14">
        <v>440.67500000000007</v>
      </c>
      <c r="D33" s="14">
        <v>449.92499999999995</v>
      </c>
      <c r="E33" s="14">
        <v>-9.25</v>
      </c>
      <c r="F33" s="14">
        <f t="shared" si="3"/>
        <v>-6.4149999999999636</v>
      </c>
      <c r="G33" s="14">
        <v>5148.6880000000001</v>
      </c>
      <c r="H33" s="14">
        <f t="shared" si="4"/>
        <v>-15.664999999999964</v>
      </c>
      <c r="J33" s="2"/>
    </row>
    <row r="34" spans="1:10" ht="18" customHeight="1" x14ac:dyDescent="0.25">
      <c r="A34" s="12">
        <v>45017</v>
      </c>
      <c r="B34" s="13">
        <v>3341</v>
      </c>
      <c r="C34" s="14">
        <v>324.33800000000002</v>
      </c>
      <c r="D34" s="14">
        <v>324.37399999999997</v>
      </c>
      <c r="E34" s="14">
        <v>-3.5999999999999997E-2</v>
      </c>
      <c r="F34" s="14">
        <f t="shared" si="3"/>
        <v>-9.6250000000000586</v>
      </c>
      <c r="G34" s="14">
        <v>5139.027</v>
      </c>
      <c r="H34" s="14">
        <f t="shared" si="4"/>
        <v>-9.6610000000000582</v>
      </c>
      <c r="J34" s="2"/>
    </row>
    <row r="35" spans="1:10" ht="18" customHeight="1" x14ac:dyDescent="0.25">
      <c r="A35" s="12">
        <v>45047</v>
      </c>
      <c r="B35" s="13">
        <v>3341</v>
      </c>
      <c r="C35" s="14">
        <v>369.71600000000001</v>
      </c>
      <c r="D35" s="14">
        <v>380.82500000000005</v>
      </c>
      <c r="E35" s="14">
        <v>-11.109000000000037</v>
      </c>
      <c r="F35" s="14">
        <f t="shared" si="3"/>
        <v>34.637000000000285</v>
      </c>
      <c r="G35" s="14">
        <v>5162.5550000000003</v>
      </c>
      <c r="H35" s="14">
        <f t="shared" si="4"/>
        <v>23.528000000000247</v>
      </c>
      <c r="J35" s="2"/>
    </row>
    <row r="36" spans="1:10" ht="18" customHeight="1" x14ac:dyDescent="0.25">
      <c r="A36" s="12">
        <v>45078</v>
      </c>
      <c r="B36" s="13">
        <v>3336</v>
      </c>
      <c r="C36" s="14">
        <v>379.10199999999998</v>
      </c>
      <c r="D36" s="14">
        <v>394.404</v>
      </c>
      <c r="E36" s="14">
        <v>-15.302000000000021</v>
      </c>
      <c r="F36" s="14">
        <f t="shared" si="3"/>
        <v>50.492999999999824</v>
      </c>
      <c r="G36" s="14">
        <v>5197.7460000000001</v>
      </c>
      <c r="H36" s="14">
        <f t="shared" si="4"/>
        <v>35.190999999999804</v>
      </c>
      <c r="J36" s="2"/>
    </row>
    <row r="37" spans="1:10" ht="18" customHeight="1" x14ac:dyDescent="0.25">
      <c r="A37" s="12">
        <v>45108</v>
      </c>
      <c r="B37" s="13">
        <v>3324</v>
      </c>
      <c r="C37" s="14">
        <v>346.66299999999995</v>
      </c>
      <c r="D37" s="14">
        <v>349.47399999999999</v>
      </c>
      <c r="E37" s="14">
        <v>-2.8109999999999999</v>
      </c>
      <c r="F37" s="14">
        <f t="shared" si="3"/>
        <v>48.644000000000538</v>
      </c>
      <c r="G37" s="14">
        <v>5243.5790000000006</v>
      </c>
      <c r="H37" s="14">
        <f t="shared" si="4"/>
        <v>45.833000000000538</v>
      </c>
      <c r="J37" s="2"/>
    </row>
    <row r="38" spans="1:10" ht="18" customHeight="1" x14ac:dyDescent="0.25">
      <c r="A38" s="12">
        <v>45139</v>
      </c>
      <c r="B38" s="13">
        <v>3323</v>
      </c>
      <c r="C38" s="14">
        <v>350.78900000000004</v>
      </c>
      <c r="D38" s="14">
        <v>355.19900000000001</v>
      </c>
      <c r="E38" s="14">
        <v>-4.4099999999999682</v>
      </c>
      <c r="F38" s="14">
        <f t="shared" si="3"/>
        <v>-43.524000000001138</v>
      </c>
      <c r="G38" s="14">
        <v>5195.6449999999995</v>
      </c>
      <c r="H38" s="14">
        <f t="shared" si="4"/>
        <v>-47.934000000001106</v>
      </c>
      <c r="J38" s="2"/>
    </row>
    <row r="39" spans="1:10" ht="18" customHeight="1" x14ac:dyDescent="0.25">
      <c r="A39" s="12">
        <v>45170</v>
      </c>
      <c r="B39" s="13">
        <f>'Stat. détaillée'!F12</f>
        <v>3319</v>
      </c>
      <c r="C39" s="14">
        <f>'Stat. détaillée'!F34</f>
        <v>352.58000000000004</v>
      </c>
      <c r="D39" s="14">
        <f>'Stat. détaillée'!F35</f>
        <v>379.40999999999997</v>
      </c>
      <c r="E39" s="14">
        <f>'Stat. détaillée'!F36</f>
        <v>-26.829999999999927</v>
      </c>
      <c r="F39" s="14">
        <f t="shared" si="3"/>
        <v>-50.946999999999207</v>
      </c>
      <c r="G39" s="14">
        <f>'Stat. détaillée'!F22</f>
        <v>5117.8680000000004</v>
      </c>
      <c r="H39" s="14">
        <f t="shared" si="4"/>
        <v>-77.776999999999134</v>
      </c>
      <c r="J39" s="2"/>
    </row>
    <row r="40" spans="1:10" ht="18" customHeight="1" x14ac:dyDescent="0.25">
      <c r="A40" s="17" t="s">
        <v>29</v>
      </c>
      <c r="B40" s="9"/>
      <c r="C40" s="9"/>
      <c r="D40" s="9"/>
      <c r="E40" s="9"/>
      <c r="F40" s="9"/>
      <c r="G40" s="9"/>
      <c r="H40" s="9"/>
    </row>
    <row r="41" spans="1:10" ht="18" customHeight="1" x14ac:dyDescent="0.25">
      <c r="E41" s="2"/>
      <c r="F41" s="2"/>
    </row>
    <row r="42" spans="1:10" ht="18" customHeight="1" x14ac:dyDescent="0.25"/>
    <row r="43" spans="1:10" ht="18" customHeight="1" x14ac:dyDescent="0.25"/>
    <row r="44" spans="1:10" ht="18" customHeight="1" x14ac:dyDescent="0.25">
      <c r="E44" s="1"/>
      <c r="F44" s="1"/>
    </row>
    <row r="45" spans="1:10" ht="18" customHeight="1" x14ac:dyDescent="0.25">
      <c r="E45" s="1"/>
      <c r="F45" s="1"/>
    </row>
    <row r="46" spans="1:10" ht="18" customHeight="1" x14ac:dyDescent="0.25"/>
    <row r="47" spans="1:10" ht="18" customHeight="1" x14ac:dyDescent="0.25"/>
    <row r="48" spans="1:10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workbookViewId="0">
      <selection activeCell="D23" sqref="D23"/>
    </sheetView>
  </sheetViews>
  <sheetFormatPr defaultColWidth="8.5546875" defaultRowHeight="12.6" x14ac:dyDescent="0.2"/>
  <cols>
    <col min="1" max="1" width="19.88671875" style="20" customWidth="1"/>
    <col min="2" max="2" width="12.88671875" style="20" customWidth="1"/>
    <col min="3" max="3" width="12.109375" style="20" customWidth="1"/>
    <col min="4" max="4" width="13.5546875" style="20" customWidth="1"/>
    <col min="5" max="5" width="12" style="20" bestFit="1" customWidth="1"/>
    <col min="6" max="6" width="15" style="20" customWidth="1"/>
    <col min="7" max="7" width="8.44140625" style="20" customWidth="1"/>
    <col min="8" max="8" width="5.44140625" style="20" customWidth="1"/>
    <col min="9" max="9" width="16.5546875" style="20" customWidth="1"/>
    <col min="10" max="10" width="10.5546875" style="20" customWidth="1"/>
    <col min="11" max="11" width="15" style="20" customWidth="1"/>
    <col min="12" max="12" width="10.5546875" style="20" customWidth="1"/>
    <col min="13" max="13" width="12" style="20" customWidth="1"/>
    <col min="14" max="14" width="15" style="20" customWidth="1"/>
    <col min="15" max="16384" width="8.5546875" style="20"/>
  </cols>
  <sheetData>
    <row r="1" spans="1:8" x14ac:dyDescent="0.2">
      <c r="A1" s="36" t="s">
        <v>0</v>
      </c>
      <c r="B1" s="37"/>
      <c r="C1" s="37"/>
      <c r="D1" s="37"/>
      <c r="E1" s="37"/>
      <c r="F1" s="38"/>
      <c r="G1" s="18"/>
      <c r="H1" s="19"/>
    </row>
    <row r="2" spans="1:8" x14ac:dyDescent="0.2">
      <c r="A2" s="39">
        <f>'Evolution générale'!A2</f>
        <v>45170</v>
      </c>
      <c r="B2" s="40"/>
      <c r="C2" s="40"/>
      <c r="D2" s="40"/>
      <c r="E2" s="40"/>
      <c r="F2" s="41"/>
      <c r="G2" s="18"/>
      <c r="H2" s="19"/>
    </row>
    <row r="5" spans="1:8" x14ac:dyDescent="0.2">
      <c r="A5" s="21" t="s">
        <v>7</v>
      </c>
    </row>
    <row r="7" spans="1:8" ht="30" customHeight="1" thickBot="1" x14ac:dyDescent="0.25">
      <c r="A7" s="10"/>
      <c r="B7" s="10" t="s">
        <v>8</v>
      </c>
      <c r="C7" s="10" t="s">
        <v>9</v>
      </c>
      <c r="D7" s="10" t="s">
        <v>27</v>
      </c>
      <c r="E7" s="10" t="s">
        <v>28</v>
      </c>
      <c r="F7" s="10" t="s">
        <v>10</v>
      </c>
    </row>
    <row r="8" spans="1:8" ht="18" customHeight="1" x14ac:dyDescent="0.2">
      <c r="A8" s="22" t="s">
        <v>26</v>
      </c>
      <c r="B8" s="23">
        <v>818</v>
      </c>
      <c r="C8" s="23">
        <v>791</v>
      </c>
      <c r="D8" s="23">
        <v>0</v>
      </c>
      <c r="E8" s="23">
        <v>0</v>
      </c>
      <c r="F8" s="23">
        <f>B8+C8+D8+E8</f>
        <v>1609</v>
      </c>
    </row>
    <row r="9" spans="1:8" ht="18" customHeight="1" x14ac:dyDescent="0.2">
      <c r="A9" s="24" t="s">
        <v>25</v>
      </c>
      <c r="B9" s="13">
        <v>107</v>
      </c>
      <c r="C9" s="13">
        <v>130</v>
      </c>
      <c r="D9" s="13">
        <v>2</v>
      </c>
      <c r="E9" s="13">
        <v>0</v>
      </c>
      <c r="F9" s="13">
        <f t="shared" ref="F9:F11" si="0">B9+C9+D9+E9</f>
        <v>239</v>
      </c>
    </row>
    <row r="10" spans="1:8" ht="18" customHeight="1" x14ac:dyDescent="0.2">
      <c r="A10" s="24" t="s">
        <v>23</v>
      </c>
      <c r="B10" s="13">
        <v>257</v>
      </c>
      <c r="C10" s="13">
        <v>974</v>
      </c>
      <c r="D10" s="13">
        <v>41</v>
      </c>
      <c r="E10" s="13">
        <v>0</v>
      </c>
      <c r="F10" s="13">
        <f t="shared" si="0"/>
        <v>1272</v>
      </c>
    </row>
    <row r="11" spans="1:8" ht="18" customHeight="1" thickBot="1" x14ac:dyDescent="0.25">
      <c r="A11" s="25" t="s">
        <v>28</v>
      </c>
      <c r="B11" s="26">
        <v>0</v>
      </c>
      <c r="C11" s="26">
        <v>0</v>
      </c>
      <c r="D11" s="26">
        <v>0</v>
      </c>
      <c r="E11" s="26">
        <v>199</v>
      </c>
      <c r="F11" s="26">
        <f t="shared" si="0"/>
        <v>199</v>
      </c>
    </row>
    <row r="12" spans="1:8" ht="18" customHeight="1" x14ac:dyDescent="0.2">
      <c r="A12" s="27" t="s">
        <v>10</v>
      </c>
      <c r="B12" s="33">
        <f>SUM(B8:B11)</f>
        <v>1182</v>
      </c>
      <c r="C12" s="33">
        <f t="shared" ref="C12:E12" si="1">SUM(C8:C11)</f>
        <v>1895</v>
      </c>
      <c r="D12" s="33">
        <f t="shared" si="1"/>
        <v>43</v>
      </c>
      <c r="E12" s="33">
        <f t="shared" si="1"/>
        <v>199</v>
      </c>
      <c r="F12" s="28">
        <f>SUM(F8:F11)</f>
        <v>3319</v>
      </c>
    </row>
    <row r="15" spans="1:8" x14ac:dyDescent="0.2">
      <c r="A15" s="21" t="s">
        <v>19</v>
      </c>
    </row>
    <row r="17" spans="1:6" ht="30" customHeight="1" thickBot="1" x14ac:dyDescent="0.25">
      <c r="A17" s="10"/>
      <c r="B17" s="10" t="s">
        <v>8</v>
      </c>
      <c r="C17" s="10" t="s">
        <v>9</v>
      </c>
      <c r="D17" s="10" t="s">
        <v>27</v>
      </c>
      <c r="E17" s="10" t="s">
        <v>28</v>
      </c>
      <c r="F17" s="10" t="s">
        <v>10</v>
      </c>
    </row>
    <row r="18" spans="1:6" ht="18" customHeight="1" x14ac:dyDescent="0.2">
      <c r="A18" s="22" t="s">
        <v>26</v>
      </c>
      <c r="B18" s="29">
        <v>647.35500000000002</v>
      </c>
      <c r="C18" s="29">
        <v>3504.2489999999998</v>
      </c>
      <c r="D18" s="29">
        <v>0</v>
      </c>
      <c r="E18" s="29">
        <v>0</v>
      </c>
      <c r="F18" s="29">
        <f>SUM(B18:E18)</f>
        <v>4151.6039999999994</v>
      </c>
    </row>
    <row r="19" spans="1:6" ht="18" customHeight="1" x14ac:dyDescent="0.2">
      <c r="A19" s="24" t="s">
        <v>25</v>
      </c>
      <c r="B19" s="14">
        <v>45.158000000000001</v>
      </c>
      <c r="C19" s="14">
        <v>114.018</v>
      </c>
      <c r="D19" s="14">
        <v>0.22800000000000001</v>
      </c>
      <c r="E19" s="14">
        <v>0</v>
      </c>
      <c r="F19" s="14">
        <f t="shared" ref="F19:F21" si="2">SUM(B19:E19)</f>
        <v>159.404</v>
      </c>
    </row>
    <row r="20" spans="1:6" ht="18" customHeight="1" x14ac:dyDescent="0.2">
      <c r="A20" s="24" t="s">
        <v>23</v>
      </c>
      <c r="B20" s="14">
        <v>208.31100000000001</v>
      </c>
      <c r="C20" s="14">
        <v>480.66300000000001</v>
      </c>
      <c r="D20" s="14">
        <v>36.286000000000001</v>
      </c>
      <c r="E20" s="14">
        <v>0</v>
      </c>
      <c r="F20" s="14">
        <f t="shared" si="2"/>
        <v>725.26</v>
      </c>
    </row>
    <row r="21" spans="1:6" ht="18" customHeight="1" thickBot="1" x14ac:dyDescent="0.25">
      <c r="A21" s="25" t="s">
        <v>28</v>
      </c>
      <c r="B21" s="30">
        <v>0</v>
      </c>
      <c r="C21" s="30">
        <v>0</v>
      </c>
      <c r="D21" s="30">
        <v>0</v>
      </c>
      <c r="E21" s="30">
        <v>81.599999999999994</v>
      </c>
      <c r="F21" s="30">
        <f t="shared" si="2"/>
        <v>81.599999999999994</v>
      </c>
    </row>
    <row r="22" spans="1:6" ht="16.5" customHeight="1" x14ac:dyDescent="0.2">
      <c r="A22" s="27" t="s">
        <v>10</v>
      </c>
      <c r="B22" s="34">
        <f>SUM(B18:B21)</f>
        <v>900.82400000000007</v>
      </c>
      <c r="C22" s="34">
        <f>SUM(C18:C21)</f>
        <v>4098.93</v>
      </c>
      <c r="D22" s="34">
        <f>SUM(D18:D21)</f>
        <v>36.514000000000003</v>
      </c>
      <c r="E22" s="34">
        <f>SUM(E18:E21)</f>
        <v>81.599999999999994</v>
      </c>
      <c r="F22" s="31">
        <f>SUM(F18:F21)</f>
        <v>5117.8680000000004</v>
      </c>
    </row>
    <row r="25" spans="1:6" x14ac:dyDescent="0.2">
      <c r="A25" s="21" t="s">
        <v>21</v>
      </c>
    </row>
    <row r="27" spans="1:6" ht="51" thickBot="1" x14ac:dyDescent="0.25">
      <c r="A27" s="10" t="s">
        <v>11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</row>
    <row r="28" spans="1:6" ht="18" customHeight="1" x14ac:dyDescent="0.2">
      <c r="A28" s="15">
        <f>F12</f>
        <v>3319</v>
      </c>
      <c r="B28" s="15">
        <v>2171</v>
      </c>
      <c r="C28" s="15">
        <v>1148</v>
      </c>
      <c r="D28" s="15">
        <v>12953</v>
      </c>
      <c r="E28" s="15">
        <v>14101</v>
      </c>
      <c r="F28" s="16">
        <v>4684.7579999999998</v>
      </c>
    </row>
    <row r="29" spans="1:6" ht="18" customHeight="1" x14ac:dyDescent="0.2"/>
    <row r="31" spans="1:6" x14ac:dyDescent="0.2">
      <c r="A31" s="21" t="s">
        <v>20</v>
      </c>
    </row>
    <row r="33" spans="1:6" ht="30" customHeight="1" thickBot="1" x14ac:dyDescent="0.25">
      <c r="A33" s="10"/>
      <c r="B33" s="10" t="s">
        <v>8</v>
      </c>
      <c r="C33" s="10" t="s">
        <v>9</v>
      </c>
      <c r="D33" s="10" t="s">
        <v>27</v>
      </c>
      <c r="E33" s="10" t="s">
        <v>28</v>
      </c>
      <c r="F33" s="10" t="s">
        <v>10</v>
      </c>
    </row>
    <row r="34" spans="1:6" ht="18" customHeight="1" x14ac:dyDescent="0.2">
      <c r="A34" s="22" t="s">
        <v>2</v>
      </c>
      <c r="B34" s="29">
        <v>26.521000000000001</v>
      </c>
      <c r="C34" s="29">
        <v>325.928</v>
      </c>
      <c r="D34" s="29">
        <v>7.3999999999999996E-2</v>
      </c>
      <c r="E34" s="29">
        <v>5.7000000000000002E-2</v>
      </c>
      <c r="F34" s="29">
        <f>SUM(B34:E34)</f>
        <v>352.58000000000004</v>
      </c>
    </row>
    <row r="35" spans="1:6" ht="18" customHeight="1" x14ac:dyDescent="0.2">
      <c r="A35" s="24" t="s">
        <v>30</v>
      </c>
      <c r="B35" s="14">
        <v>32.878</v>
      </c>
      <c r="C35" s="14">
        <v>345.83499999999998</v>
      </c>
      <c r="D35" s="14">
        <v>0.16900000000000001</v>
      </c>
      <c r="E35" s="14">
        <v>0.52800000000000002</v>
      </c>
      <c r="F35" s="11">
        <f>SUM(B35:E35)</f>
        <v>379.40999999999997</v>
      </c>
    </row>
    <row r="36" spans="1:6" ht="18" customHeight="1" x14ac:dyDescent="0.2">
      <c r="A36" s="25" t="s">
        <v>17</v>
      </c>
      <c r="B36" s="16">
        <f>B34-B35</f>
        <v>-6.3569999999999993</v>
      </c>
      <c r="C36" s="16">
        <f>C34-C35</f>
        <v>-19.906999999999982</v>
      </c>
      <c r="D36" s="16">
        <f>D34-D35</f>
        <v>-9.5000000000000015E-2</v>
      </c>
      <c r="E36" s="16">
        <f>E34-E35</f>
        <v>-0.47100000000000003</v>
      </c>
      <c r="F36" s="32">
        <f>F34-F35</f>
        <v>-26.829999999999927</v>
      </c>
    </row>
    <row r="37" spans="1:6" ht="12.75" customHeight="1" x14ac:dyDescent="0.2">
      <c r="A37" s="17" t="s">
        <v>29</v>
      </c>
    </row>
    <row r="39" spans="1:6" x14ac:dyDescent="0.2">
      <c r="A39" s="21" t="s">
        <v>22</v>
      </c>
    </row>
    <row r="41" spans="1:6" ht="30" customHeight="1" thickBot="1" x14ac:dyDescent="0.25">
      <c r="A41" s="10"/>
      <c r="B41" s="10" t="s">
        <v>8</v>
      </c>
      <c r="C41" s="10" t="s">
        <v>9</v>
      </c>
      <c r="D41" s="10" t="s">
        <v>27</v>
      </c>
      <c r="E41" s="10" t="s">
        <v>28</v>
      </c>
      <c r="F41" s="10" t="s">
        <v>10</v>
      </c>
    </row>
    <row r="42" spans="1:6" ht="18" customHeight="1" x14ac:dyDescent="0.2">
      <c r="A42" s="25" t="s">
        <v>24</v>
      </c>
      <c r="B42" s="16">
        <v>0.441</v>
      </c>
      <c r="C42" s="16">
        <v>3.1619999999999999</v>
      </c>
      <c r="D42" s="16">
        <v>0</v>
      </c>
      <c r="E42" s="16">
        <v>2E-3</v>
      </c>
      <c r="F42" s="32">
        <f>SUM(B42:E42)</f>
        <v>3.6049999999999995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Johan MARIGNY</cp:lastModifiedBy>
  <cp:lastPrinted>2022-03-23T11:12:31Z</cp:lastPrinted>
  <dcterms:created xsi:type="dcterms:W3CDTF">1997-03-26T15:07:49Z</dcterms:created>
  <dcterms:modified xsi:type="dcterms:W3CDTF">2023-10-25T10:01:11Z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